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urice\Documents\LSR\Fédé LSR\Stage Fédé\"/>
    </mc:Choice>
  </mc:AlternateContent>
  <bookViews>
    <workbookView xWindow="0" yWindow="0" windowWidth="24000" windowHeight="9735"/>
  </bookViews>
  <sheets>
    <sheet name="Exercice" sheetId="1" r:id="rId1"/>
    <sheet name="Solution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3" l="1"/>
  <c r="B19" i="3"/>
  <c r="B19" i="1"/>
  <c r="B15" i="1" l="1"/>
  <c r="E35" i="3"/>
  <c r="B35" i="3"/>
  <c r="F30" i="3"/>
  <c r="E30" i="3"/>
  <c r="C30" i="3"/>
  <c r="B30" i="3"/>
  <c r="F25" i="3"/>
  <c r="C25" i="3"/>
  <c r="C24" i="3" s="1"/>
  <c r="F24" i="3"/>
  <c r="E24" i="3"/>
  <c r="B24" i="3"/>
  <c r="E15" i="3"/>
  <c r="B15" i="3"/>
  <c r="E14" i="3"/>
  <c r="B14" i="3"/>
  <c r="B12" i="3" s="1"/>
  <c r="B40" i="3" s="1"/>
  <c r="F13" i="3"/>
  <c r="F12" i="3" s="1"/>
  <c r="F40" i="3" s="1"/>
  <c r="C13" i="3"/>
  <c r="C12" i="3" s="1"/>
  <c r="E12" i="3"/>
  <c r="E40" i="3" s="1"/>
  <c r="C13" i="1"/>
  <c r="C25" i="1"/>
  <c r="B35" i="1"/>
  <c r="B30" i="1"/>
  <c r="C30" i="1"/>
  <c r="C12" i="1"/>
  <c r="C40" i="1" s="1"/>
  <c r="B14" i="1"/>
  <c r="B12" i="1" s="1"/>
  <c r="B40" i="1" s="1"/>
  <c r="C24" i="1"/>
  <c r="B24" i="1"/>
  <c r="C40" i="3" l="1"/>
  <c r="C43" i="3" s="1"/>
  <c r="F43" i="3"/>
  <c r="C43" i="1"/>
</calcChain>
</file>

<file path=xl/sharedStrings.xml><?xml version="1.0" encoding="utf-8"?>
<sst xmlns="http://schemas.openxmlformats.org/spreadsheetml/2006/main" count="88" uniqueCount="43">
  <si>
    <t>BUDGET PREVISIONNEL</t>
  </si>
  <si>
    <t>Prévisions Année N</t>
  </si>
  <si>
    <t>Réalisations Année N-1</t>
  </si>
  <si>
    <t>Postes</t>
  </si>
  <si>
    <t>Recettes</t>
  </si>
  <si>
    <t>Dépenses</t>
  </si>
  <si>
    <t xml:space="preserve"> - assurance</t>
  </si>
  <si>
    <t xml:space="preserve"> - fourniture bureaux</t>
  </si>
  <si>
    <t xml:space="preserve"> - affranchissement</t>
  </si>
  <si>
    <t xml:space="preserve"> - participations</t>
  </si>
  <si>
    <t xml:space="preserve"> - hébergement</t>
  </si>
  <si>
    <t xml:space="preserve"> - transport</t>
  </si>
  <si>
    <t xml:space="preserve"> - divers</t>
  </si>
  <si>
    <t xml:space="preserve"> Subvention</t>
  </si>
  <si>
    <t xml:space="preserve"> Frais fonctionnement</t>
  </si>
  <si>
    <t xml:space="preserve"> Sejour</t>
  </si>
  <si>
    <t xml:space="preserve"> Activités</t>
  </si>
  <si>
    <t xml:space="preserve"> Gym douce</t>
  </si>
  <si>
    <t xml:space="preserve"> Loto</t>
  </si>
  <si>
    <t xml:space="preserve"> - achats lot</t>
  </si>
  <si>
    <t xml:space="preserve"> - achats boissons</t>
  </si>
  <si>
    <t xml:space="preserve"> - recettes</t>
  </si>
  <si>
    <t xml:space="preserve"> Cotisations adhérents</t>
  </si>
  <si>
    <t xml:space="preserve"> Cotisations &amp; Fédé</t>
  </si>
  <si>
    <t xml:space="preserve"> Reversement Fédé</t>
  </si>
  <si>
    <t xml:space="preserve"> Journal Présence</t>
  </si>
  <si>
    <t xml:space="preserve"> Jeux sociétés</t>
  </si>
  <si>
    <t>Totaux</t>
  </si>
  <si>
    <t>Résultat</t>
  </si>
  <si>
    <t xml:space="preserve"> Renseignements année N-1</t>
  </si>
  <si>
    <t xml:space="preserve"> Prévisions année N</t>
  </si>
  <si>
    <t xml:space="preserve"> Journal Présence = 60 * 5,5 Euros</t>
  </si>
  <si>
    <t xml:space="preserve"> Adhérents = 5 nouvelles adhésions / Reversement Fédé identique = 11 Euros par adhérent</t>
  </si>
  <si>
    <t xml:space="preserve"> Journal Présence = 4 nouveaux abonnements</t>
  </si>
  <si>
    <t xml:space="preserve"> Subvention sans changement</t>
  </si>
  <si>
    <t>Séjour = 40 adhérents à 600 Euros</t>
  </si>
  <si>
    <t xml:space="preserve"> Augmentation de la cotisation de 1 Euro</t>
  </si>
  <si>
    <t xml:space="preserve"> Adhérents = 100 en N-1  = cotisation à 22 Euros / Reversement Fédé = 11 Euros par adhérents</t>
  </si>
  <si>
    <t xml:space="preserve"> Frais Fonctionnement : assurance + 10 - Fourniture bureau + 20 - Affranchissement + 60</t>
  </si>
  <si>
    <t xml:space="preserve"> Séjour : 40 participants à 650 Euros - Hébergement +1000 - Transport +1300 - divers : idem</t>
  </si>
  <si>
    <t xml:space="preserve"> Loto : recettes sans changement - lots + 10 - boissons + 40</t>
  </si>
  <si>
    <t xml:space="preserve"> Activités : Gym douce = pas d' achat - Jeux sociétés : achats = 40</t>
  </si>
  <si>
    <t xml:space="preserve"> Séjour : 40 participants à 650 Euros - Hébergement +1000 - Transport + 1300 - divers : idem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</si>
</sst>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/>
    <xf numFmtId="0" fontId="3" fillId="0" borderId="0" xfId="0" applyFont="1"/>
    <xf numFmtId="164" fontId="3" fillId="0" borderId="0" xfId="0" applyNumberFormat="1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0" xfId="0" applyFont="1" applyBorder="1"/>
    <xf numFmtId="0" fontId="3" fillId="0" borderId="5" xfId="0" applyFont="1" applyBorder="1"/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64" fontId="2" fillId="0" borderId="0" xfId="0" applyNumberFormat="1" applyFont="1" applyBorder="1"/>
    <xf numFmtId="164" fontId="3" fillId="0" borderId="0" xfId="0" applyNumberFormat="1" applyFont="1" applyBorder="1"/>
    <xf numFmtId="164" fontId="3" fillId="0" borderId="5" xfId="0" applyNumberFormat="1" applyFont="1" applyBorder="1"/>
    <xf numFmtId="164" fontId="3" fillId="0" borderId="6" xfId="0" applyNumberFormat="1" applyFont="1" applyBorder="1"/>
    <xf numFmtId="164" fontId="3" fillId="0" borderId="7" xfId="0" applyNumberFormat="1" applyFont="1" applyBorder="1"/>
    <xf numFmtId="0" fontId="3" fillId="0" borderId="8" xfId="0" applyFont="1" applyBorder="1"/>
    <xf numFmtId="0" fontId="3" fillId="0" borderId="9" xfId="0" applyFont="1" applyBorder="1"/>
    <xf numFmtId="0" fontId="2" fillId="0" borderId="9" xfId="0" applyFont="1" applyBorder="1"/>
    <xf numFmtId="0" fontId="3" fillId="0" borderId="10" xfId="0" applyFont="1" applyBorder="1"/>
    <xf numFmtId="0" fontId="2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2" fillId="0" borderId="12" xfId="0" applyFont="1" applyBorder="1"/>
    <xf numFmtId="164" fontId="3" fillId="0" borderId="12" xfId="0" applyNumberFormat="1" applyFont="1" applyBorder="1"/>
    <xf numFmtId="164" fontId="3" fillId="0" borderId="14" xfId="0" applyNumberFormat="1" applyFont="1" applyBorder="1"/>
    <xf numFmtId="0" fontId="3" fillId="0" borderId="15" xfId="0" applyFont="1" applyBorder="1"/>
    <xf numFmtId="0" fontId="3" fillId="0" borderId="16" xfId="0" applyFont="1" applyBorder="1"/>
    <xf numFmtId="0" fontId="2" fillId="0" borderId="16" xfId="0" applyFont="1" applyBorder="1"/>
    <xf numFmtId="0" fontId="3" fillId="0" borderId="17" xfId="0" applyFont="1" applyBorder="1"/>
    <xf numFmtId="0" fontId="2" fillId="0" borderId="12" xfId="0" applyFont="1" applyBorder="1" applyAlignment="1">
      <alignment horizontal="center" vertical="center"/>
    </xf>
    <xf numFmtId="164" fontId="2" fillId="0" borderId="12" xfId="0" applyNumberFormat="1" applyFont="1" applyBorder="1"/>
    <xf numFmtId="0" fontId="3" fillId="0" borderId="18" xfId="0" applyFont="1" applyBorder="1"/>
    <xf numFmtId="0" fontId="2" fillId="0" borderId="1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64" fontId="3" fillId="0" borderId="13" xfId="0" applyNumberFormat="1" applyFont="1" applyBorder="1"/>
    <xf numFmtId="164" fontId="3" fillId="0" borderId="9" xfId="0" applyNumberFormat="1" applyFont="1" applyBorder="1"/>
    <xf numFmtId="164" fontId="3" fillId="0" borderId="10" xfId="0" applyNumberFormat="1" applyFont="1" applyBorder="1"/>
    <xf numFmtId="0" fontId="2" fillId="0" borderId="16" xfId="0" applyFont="1" applyBorder="1" applyAlignment="1">
      <alignment horizontal="center"/>
    </xf>
    <xf numFmtId="164" fontId="2" fillId="0" borderId="5" xfId="0" applyNumberFormat="1" applyFont="1" applyBorder="1"/>
    <xf numFmtId="164" fontId="2" fillId="0" borderId="20" xfId="0" applyNumberFormat="1" applyFont="1" applyBorder="1"/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tabSelected="1" workbookViewId="0">
      <selection activeCell="A3" sqref="A3:F3"/>
    </sheetView>
  </sheetViews>
  <sheetFormatPr baseColWidth="10" defaultRowHeight="14.25" x14ac:dyDescent="0.2"/>
  <cols>
    <col min="1" max="1" width="30.7109375" style="2" customWidth="1"/>
    <col min="2" max="3" width="15.7109375" style="2" customWidth="1"/>
    <col min="4" max="4" width="3.42578125" style="2" customWidth="1"/>
    <col min="5" max="6" width="15.7109375" style="2" customWidth="1"/>
    <col min="7" max="16384" width="11.42578125" style="2"/>
  </cols>
  <sheetData>
    <row r="1" spans="1:6" ht="6" customHeight="1" thickBot="1" x14ac:dyDescent="0.25"/>
    <row r="2" spans="1:6" ht="6" customHeight="1" x14ac:dyDescent="0.2">
      <c r="A2" s="4"/>
      <c r="B2" s="5"/>
      <c r="C2" s="5"/>
      <c r="D2" s="5"/>
      <c r="E2" s="5"/>
      <c r="F2" s="6"/>
    </row>
    <row r="3" spans="1:6" ht="15" x14ac:dyDescent="0.25">
      <c r="A3" s="47" t="s">
        <v>0</v>
      </c>
      <c r="B3" s="48"/>
      <c r="C3" s="48"/>
      <c r="D3" s="48"/>
      <c r="E3" s="48"/>
      <c r="F3" s="49"/>
    </row>
    <row r="4" spans="1:6" ht="6" customHeight="1" x14ac:dyDescent="0.25">
      <c r="A4" s="16"/>
      <c r="B4" s="17"/>
      <c r="C4" s="18"/>
      <c r="D4" s="17"/>
      <c r="E4" s="17"/>
      <c r="F4" s="19"/>
    </row>
    <row r="5" spans="1:6" ht="6" customHeight="1" x14ac:dyDescent="0.2">
      <c r="A5" s="29"/>
      <c r="B5" s="7"/>
      <c r="C5" s="7"/>
      <c r="D5" s="23"/>
      <c r="E5" s="7"/>
      <c r="F5" s="8"/>
    </row>
    <row r="6" spans="1:6" ht="15" x14ac:dyDescent="0.2">
      <c r="A6" s="36" t="s">
        <v>3</v>
      </c>
      <c r="B6" s="44" t="s">
        <v>2</v>
      </c>
      <c r="C6" s="45"/>
      <c r="D6" s="24"/>
      <c r="E6" s="44" t="s">
        <v>1</v>
      </c>
      <c r="F6" s="46"/>
    </row>
    <row r="7" spans="1:6" ht="6" customHeight="1" x14ac:dyDescent="0.2">
      <c r="A7" s="37"/>
      <c r="B7" s="20"/>
      <c r="C7" s="21"/>
      <c r="D7" s="25"/>
      <c r="E7" s="20"/>
      <c r="F7" s="22"/>
    </row>
    <row r="8" spans="1:6" ht="6" customHeight="1" x14ac:dyDescent="0.2">
      <c r="A8" s="29"/>
      <c r="B8" s="23"/>
      <c r="C8" s="7"/>
      <c r="D8" s="24"/>
      <c r="E8" s="23"/>
      <c r="F8" s="8"/>
    </row>
    <row r="9" spans="1:6" ht="15" x14ac:dyDescent="0.25">
      <c r="A9" s="30"/>
      <c r="B9" s="33" t="s">
        <v>5</v>
      </c>
      <c r="C9" s="9" t="s">
        <v>4</v>
      </c>
      <c r="D9" s="26"/>
      <c r="E9" s="33" t="s">
        <v>5</v>
      </c>
      <c r="F9" s="10" t="s">
        <v>4</v>
      </c>
    </row>
    <row r="10" spans="1:6" ht="6" customHeight="1" x14ac:dyDescent="0.2">
      <c r="A10" s="30"/>
      <c r="B10" s="25"/>
      <c r="C10" s="35"/>
      <c r="D10" s="24"/>
      <c r="E10" s="25"/>
      <c r="F10" s="19"/>
    </row>
    <row r="11" spans="1:6" ht="6" customHeight="1" x14ac:dyDescent="0.2">
      <c r="A11" s="30"/>
      <c r="B11" s="24"/>
      <c r="C11" s="7"/>
      <c r="D11" s="24"/>
      <c r="E11" s="24"/>
      <c r="F11" s="8"/>
    </row>
    <row r="12" spans="1:6" ht="15" x14ac:dyDescent="0.25">
      <c r="A12" s="31" t="s">
        <v>23</v>
      </c>
      <c r="B12" s="34">
        <f>SUM(B13:B15)</f>
        <v>1430</v>
      </c>
      <c r="C12" s="11">
        <f>SUM(C13:C15)</f>
        <v>2200</v>
      </c>
      <c r="D12" s="27"/>
      <c r="E12" s="34"/>
      <c r="F12" s="43"/>
    </row>
    <row r="13" spans="1:6" x14ac:dyDescent="0.2">
      <c r="A13" s="30" t="s">
        <v>22</v>
      </c>
      <c r="B13" s="27"/>
      <c r="C13" s="12">
        <f>100*22</f>
        <v>2200</v>
      </c>
      <c r="D13" s="27"/>
      <c r="E13" s="27"/>
      <c r="F13" s="13"/>
    </row>
    <row r="14" spans="1:6" ht="15" x14ac:dyDescent="0.25">
      <c r="A14" s="30" t="s">
        <v>24</v>
      </c>
      <c r="B14" s="27">
        <f>100*11</f>
        <v>1100</v>
      </c>
      <c r="C14" s="11"/>
      <c r="D14" s="27"/>
      <c r="E14" s="27"/>
      <c r="F14" s="13"/>
    </row>
    <row r="15" spans="1:6" ht="15" x14ac:dyDescent="0.25">
      <c r="A15" s="30" t="s">
        <v>25</v>
      </c>
      <c r="B15" s="27">
        <f>60*5.5</f>
        <v>330</v>
      </c>
      <c r="C15" s="11"/>
      <c r="D15" s="27"/>
      <c r="E15" s="27"/>
      <c r="F15" s="13"/>
    </row>
    <row r="16" spans="1:6" ht="6" customHeight="1" x14ac:dyDescent="0.2">
      <c r="A16" s="30"/>
      <c r="B16" s="27"/>
      <c r="C16" s="12"/>
      <c r="D16" s="27"/>
      <c r="E16" s="27"/>
      <c r="F16" s="13"/>
    </row>
    <row r="17" spans="1:6" ht="15" x14ac:dyDescent="0.25">
      <c r="A17" s="31" t="s">
        <v>13</v>
      </c>
      <c r="B17" s="27"/>
      <c r="C17" s="11">
        <v>500</v>
      </c>
      <c r="D17" s="27"/>
      <c r="E17" s="27"/>
      <c r="F17" s="42"/>
    </row>
    <row r="18" spans="1:6" ht="6" customHeight="1" x14ac:dyDescent="0.2">
      <c r="A18" s="30"/>
      <c r="B18" s="27"/>
      <c r="C18" s="12"/>
      <c r="D18" s="27"/>
      <c r="E18" s="27"/>
      <c r="F18" s="13"/>
    </row>
    <row r="19" spans="1:6" ht="15" x14ac:dyDescent="0.25">
      <c r="A19" s="31" t="s">
        <v>14</v>
      </c>
      <c r="B19" s="34">
        <f>SUM(B20:B22)</f>
        <v>430</v>
      </c>
      <c r="C19" s="11"/>
      <c r="D19" s="27"/>
      <c r="E19" s="27"/>
      <c r="F19" s="42"/>
    </row>
    <row r="20" spans="1:6" x14ac:dyDescent="0.2">
      <c r="A20" s="30" t="s">
        <v>6</v>
      </c>
      <c r="B20" s="27">
        <v>150</v>
      </c>
      <c r="C20" s="12"/>
      <c r="D20" s="27"/>
      <c r="E20" s="27"/>
      <c r="F20" s="13"/>
    </row>
    <row r="21" spans="1:6" x14ac:dyDescent="0.2">
      <c r="A21" s="30" t="s">
        <v>7</v>
      </c>
      <c r="B21" s="27">
        <v>80</v>
      </c>
      <c r="C21" s="12"/>
      <c r="D21" s="27"/>
      <c r="E21" s="27"/>
      <c r="F21" s="13"/>
    </row>
    <row r="22" spans="1:6" x14ac:dyDescent="0.2">
      <c r="A22" s="30" t="s">
        <v>8</v>
      </c>
      <c r="B22" s="27">
        <v>200</v>
      </c>
      <c r="C22" s="12"/>
      <c r="D22" s="27"/>
      <c r="E22" s="27"/>
      <c r="F22" s="13"/>
    </row>
    <row r="23" spans="1:6" ht="6" customHeight="1" x14ac:dyDescent="0.2">
      <c r="A23" s="30"/>
      <c r="B23" s="27"/>
      <c r="C23" s="12"/>
      <c r="D23" s="27"/>
      <c r="E23" s="27"/>
      <c r="F23" s="13"/>
    </row>
    <row r="24" spans="1:6" ht="15" x14ac:dyDescent="0.25">
      <c r="A24" s="31" t="s">
        <v>15</v>
      </c>
      <c r="B24" s="34">
        <f>SUM(B25:B28)</f>
        <v>23500</v>
      </c>
      <c r="C24" s="11">
        <f>SUM(C25:C28)</f>
        <v>24000</v>
      </c>
      <c r="D24" s="27"/>
      <c r="E24" s="34"/>
      <c r="F24" s="43"/>
    </row>
    <row r="25" spans="1:6" x14ac:dyDescent="0.2">
      <c r="A25" s="30" t="s">
        <v>9</v>
      </c>
      <c r="B25" s="27"/>
      <c r="C25" s="12">
        <f>40*600</f>
        <v>24000</v>
      </c>
      <c r="D25" s="27"/>
      <c r="E25" s="27"/>
      <c r="F25" s="13"/>
    </row>
    <row r="26" spans="1:6" x14ac:dyDescent="0.2">
      <c r="A26" s="30" t="s">
        <v>10</v>
      </c>
      <c r="B26" s="27">
        <v>18000</v>
      </c>
      <c r="C26" s="12"/>
      <c r="D26" s="27"/>
      <c r="E26" s="27"/>
      <c r="F26" s="13"/>
    </row>
    <row r="27" spans="1:6" x14ac:dyDescent="0.2">
      <c r="A27" s="30" t="s">
        <v>11</v>
      </c>
      <c r="B27" s="27">
        <v>5000</v>
      </c>
      <c r="C27" s="12"/>
      <c r="D27" s="27"/>
      <c r="E27" s="27"/>
      <c r="F27" s="13"/>
    </row>
    <row r="28" spans="1:6" x14ac:dyDescent="0.2">
      <c r="A28" s="30" t="s">
        <v>12</v>
      </c>
      <c r="B28" s="27">
        <v>500</v>
      </c>
      <c r="C28" s="12"/>
      <c r="D28" s="27"/>
      <c r="E28" s="27"/>
      <c r="F28" s="13"/>
    </row>
    <row r="29" spans="1:6" ht="6" customHeight="1" x14ac:dyDescent="0.2">
      <c r="A29" s="30"/>
      <c r="B29" s="27"/>
      <c r="C29" s="12"/>
      <c r="D29" s="27"/>
      <c r="E29" s="27"/>
      <c r="F29" s="13"/>
    </row>
    <row r="30" spans="1:6" ht="15" x14ac:dyDescent="0.25">
      <c r="A30" s="31" t="s">
        <v>18</v>
      </c>
      <c r="B30" s="34">
        <f>SUM(B31:B33)</f>
        <v>250</v>
      </c>
      <c r="C30" s="11">
        <f>SUM(C31:C33)</f>
        <v>800</v>
      </c>
      <c r="D30" s="27"/>
      <c r="E30" s="34"/>
      <c r="F30" s="43"/>
    </row>
    <row r="31" spans="1:6" x14ac:dyDescent="0.2">
      <c r="A31" s="30" t="s">
        <v>19</v>
      </c>
      <c r="B31" s="27">
        <v>50</v>
      </c>
      <c r="C31" s="12"/>
      <c r="D31" s="27"/>
      <c r="E31" s="27"/>
      <c r="F31" s="13"/>
    </row>
    <row r="32" spans="1:6" x14ac:dyDescent="0.2">
      <c r="A32" s="30" t="s">
        <v>20</v>
      </c>
      <c r="B32" s="27">
        <v>200</v>
      </c>
      <c r="C32" s="12"/>
      <c r="D32" s="27"/>
      <c r="E32" s="27"/>
      <c r="F32" s="13"/>
    </row>
    <row r="33" spans="1:6" x14ac:dyDescent="0.2">
      <c r="A33" s="30" t="s">
        <v>21</v>
      </c>
      <c r="B33" s="27"/>
      <c r="C33" s="12">
        <v>800</v>
      </c>
      <c r="D33" s="27"/>
      <c r="E33" s="27"/>
      <c r="F33" s="13"/>
    </row>
    <row r="34" spans="1:6" ht="6" customHeight="1" x14ac:dyDescent="0.2">
      <c r="A34" s="30"/>
      <c r="B34" s="27"/>
      <c r="C34" s="12"/>
      <c r="D34" s="27"/>
      <c r="E34" s="27"/>
      <c r="F34" s="13"/>
    </row>
    <row r="35" spans="1:6" ht="15" x14ac:dyDescent="0.25">
      <c r="A35" s="31" t="s">
        <v>16</v>
      </c>
      <c r="B35" s="34">
        <f>SUM(B36:B37)</f>
        <v>130</v>
      </c>
      <c r="C35" s="12"/>
      <c r="D35" s="27"/>
      <c r="E35" s="34"/>
      <c r="F35" s="13"/>
    </row>
    <row r="36" spans="1:6" x14ac:dyDescent="0.2">
      <c r="A36" s="30" t="s">
        <v>17</v>
      </c>
      <c r="B36" s="27">
        <v>100</v>
      </c>
      <c r="C36" s="12"/>
      <c r="D36" s="27"/>
      <c r="E36" s="27"/>
      <c r="F36" s="13"/>
    </row>
    <row r="37" spans="1:6" x14ac:dyDescent="0.2">
      <c r="A37" s="30" t="s">
        <v>26</v>
      </c>
      <c r="B37" s="27">
        <v>30</v>
      </c>
      <c r="C37" s="12"/>
      <c r="D37" s="27"/>
      <c r="E37" s="27"/>
      <c r="F37" s="13"/>
    </row>
    <row r="38" spans="1:6" ht="6" customHeight="1" x14ac:dyDescent="0.2">
      <c r="A38" s="30"/>
      <c r="B38" s="38"/>
      <c r="C38" s="39"/>
      <c r="D38" s="27"/>
      <c r="E38" s="38"/>
      <c r="F38" s="40"/>
    </row>
    <row r="39" spans="1:6" ht="6" customHeight="1" x14ac:dyDescent="0.2">
      <c r="A39" s="30"/>
      <c r="B39" s="27"/>
      <c r="C39" s="12"/>
      <c r="D39" s="27"/>
      <c r="E39" s="27"/>
      <c r="F39" s="13"/>
    </row>
    <row r="40" spans="1:6" ht="15" x14ac:dyDescent="0.25">
      <c r="A40" s="36" t="s">
        <v>27</v>
      </c>
      <c r="B40" s="34">
        <f>+B12+B17+B19+B24+B30+B35</f>
        <v>25740</v>
      </c>
      <c r="C40" s="34">
        <f>+C12+C17+C19+C24+C30+C35</f>
        <v>27500</v>
      </c>
      <c r="D40" s="27"/>
      <c r="E40" s="34"/>
      <c r="F40" s="43"/>
    </row>
    <row r="41" spans="1:6" ht="6" customHeight="1" x14ac:dyDescent="0.2">
      <c r="A41" s="30"/>
      <c r="B41" s="38"/>
      <c r="C41" s="39"/>
      <c r="D41" s="27"/>
      <c r="E41" s="38"/>
      <c r="F41" s="40"/>
    </row>
    <row r="42" spans="1:6" ht="6" customHeight="1" x14ac:dyDescent="0.2">
      <c r="A42" s="30"/>
      <c r="B42" s="27"/>
      <c r="C42" s="12"/>
      <c r="D42" s="27"/>
      <c r="E42" s="27"/>
      <c r="F42" s="13"/>
    </row>
    <row r="43" spans="1:6" ht="15" x14ac:dyDescent="0.25">
      <c r="A43" s="41" t="s">
        <v>28</v>
      </c>
      <c r="B43" s="27"/>
      <c r="C43" s="11">
        <f>+C40-B40</f>
        <v>1760</v>
      </c>
      <c r="D43" s="27"/>
      <c r="E43" s="27"/>
      <c r="F43" s="42"/>
    </row>
    <row r="44" spans="1:6" ht="6" customHeight="1" thickBot="1" x14ac:dyDescent="0.25">
      <c r="A44" s="32"/>
      <c r="B44" s="28"/>
      <c r="C44" s="14"/>
      <c r="D44" s="28"/>
      <c r="E44" s="28"/>
      <c r="F44" s="15"/>
    </row>
    <row r="45" spans="1:6" x14ac:dyDescent="0.2">
      <c r="B45" s="3"/>
      <c r="C45" s="3"/>
      <c r="D45" s="3"/>
      <c r="E45" s="3"/>
      <c r="F45" s="3"/>
    </row>
    <row r="46" spans="1:6" ht="15" x14ac:dyDescent="0.25">
      <c r="A46" s="1" t="s">
        <v>29</v>
      </c>
      <c r="B46" s="3"/>
      <c r="C46" s="3"/>
      <c r="D46" s="3"/>
      <c r="E46" s="3"/>
      <c r="F46" s="3"/>
    </row>
    <row r="47" spans="1:6" x14ac:dyDescent="0.2">
      <c r="A47" s="2" t="s">
        <v>37</v>
      </c>
      <c r="B47" s="3"/>
      <c r="C47" s="3"/>
      <c r="D47" s="3"/>
      <c r="E47" s="3"/>
      <c r="F47" s="3"/>
    </row>
    <row r="48" spans="1:6" x14ac:dyDescent="0.2">
      <c r="A48" s="2" t="s">
        <v>31</v>
      </c>
      <c r="B48" s="3"/>
      <c r="C48" s="3"/>
      <c r="D48" s="3"/>
      <c r="E48" s="3"/>
      <c r="F48" s="3"/>
    </row>
    <row r="49" spans="1:6" ht="6" customHeight="1" x14ac:dyDescent="0.2">
      <c r="B49" s="3"/>
      <c r="C49" s="3"/>
      <c r="D49" s="3"/>
      <c r="E49" s="3"/>
      <c r="F49" s="3"/>
    </row>
    <row r="50" spans="1:6" x14ac:dyDescent="0.2">
      <c r="A50" s="2" t="s">
        <v>35</v>
      </c>
      <c r="B50" s="3"/>
      <c r="C50" s="3"/>
      <c r="D50" s="3"/>
      <c r="E50" s="3"/>
      <c r="F50" s="3"/>
    </row>
    <row r="51" spans="1:6" ht="6" customHeight="1" x14ac:dyDescent="0.2">
      <c r="B51" s="3"/>
      <c r="C51" s="3"/>
      <c r="D51" s="3"/>
      <c r="E51" s="3"/>
      <c r="F51" s="3"/>
    </row>
    <row r="52" spans="1:6" ht="15" x14ac:dyDescent="0.25">
      <c r="A52" s="1" t="s">
        <v>30</v>
      </c>
      <c r="B52" s="3"/>
      <c r="C52" s="3"/>
      <c r="D52" s="3"/>
      <c r="E52" s="3"/>
      <c r="F52" s="3"/>
    </row>
    <row r="53" spans="1:6" x14ac:dyDescent="0.2">
      <c r="A53" s="2" t="s">
        <v>32</v>
      </c>
      <c r="B53" s="3"/>
      <c r="C53" s="3"/>
      <c r="D53" s="3"/>
      <c r="E53" s="3"/>
      <c r="F53" s="3"/>
    </row>
    <row r="54" spans="1:6" x14ac:dyDescent="0.2">
      <c r="A54" s="2" t="s">
        <v>36</v>
      </c>
      <c r="B54" s="3"/>
      <c r="C54" s="3"/>
      <c r="D54" s="3"/>
      <c r="E54" s="3"/>
      <c r="F54" s="3"/>
    </row>
    <row r="55" spans="1:6" x14ac:dyDescent="0.2">
      <c r="A55" s="2" t="s">
        <v>33</v>
      </c>
    </row>
    <row r="56" spans="1:6" ht="6" customHeight="1" x14ac:dyDescent="0.2"/>
    <row r="57" spans="1:6" x14ac:dyDescent="0.2">
      <c r="A57" s="2" t="s">
        <v>34</v>
      </c>
    </row>
    <row r="58" spans="1:6" ht="6" customHeight="1" x14ac:dyDescent="0.2"/>
    <row r="59" spans="1:6" x14ac:dyDescent="0.2">
      <c r="A59" s="2" t="s">
        <v>38</v>
      </c>
    </row>
    <row r="60" spans="1:6" ht="6" customHeight="1" x14ac:dyDescent="0.2"/>
    <row r="61" spans="1:6" x14ac:dyDescent="0.2">
      <c r="A61" s="2" t="s">
        <v>39</v>
      </c>
    </row>
    <row r="62" spans="1:6" ht="6" customHeight="1" x14ac:dyDescent="0.2"/>
    <row r="63" spans="1:6" x14ac:dyDescent="0.2">
      <c r="A63" s="2" t="s">
        <v>40</v>
      </c>
    </row>
    <row r="64" spans="1:6" ht="6" customHeight="1" x14ac:dyDescent="0.2"/>
    <row r="65" spans="1:1" x14ac:dyDescent="0.2">
      <c r="A65" s="2" t="s">
        <v>41</v>
      </c>
    </row>
  </sheetData>
  <mergeCells count="3">
    <mergeCell ref="B6:C6"/>
    <mergeCell ref="E6:F6"/>
    <mergeCell ref="A3:F3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workbookViewId="0">
      <selection activeCell="F43" sqref="F43"/>
    </sheetView>
  </sheetViews>
  <sheetFormatPr baseColWidth="10" defaultRowHeight="14.25" x14ac:dyDescent="0.2"/>
  <cols>
    <col min="1" max="1" width="30.7109375" style="2" customWidth="1"/>
    <col min="2" max="3" width="15.7109375" style="2" customWidth="1"/>
    <col min="4" max="4" width="3.42578125" style="2" customWidth="1"/>
    <col min="5" max="6" width="15.7109375" style="2" customWidth="1"/>
    <col min="7" max="16384" width="11.42578125" style="2"/>
  </cols>
  <sheetData>
    <row r="1" spans="1:6" ht="6" customHeight="1" thickBot="1" x14ac:dyDescent="0.25"/>
    <row r="2" spans="1:6" ht="6" customHeight="1" x14ac:dyDescent="0.2">
      <c r="A2" s="4"/>
      <c r="B2" s="5"/>
      <c r="C2" s="5"/>
      <c r="D2" s="5"/>
      <c r="E2" s="5"/>
      <c r="F2" s="6"/>
    </row>
    <row r="3" spans="1:6" ht="15" x14ac:dyDescent="0.25">
      <c r="A3" s="47" t="s">
        <v>0</v>
      </c>
      <c r="B3" s="48"/>
      <c r="C3" s="48"/>
      <c r="D3" s="48"/>
      <c r="E3" s="48"/>
      <c r="F3" s="49"/>
    </row>
    <row r="4" spans="1:6" ht="6" customHeight="1" x14ac:dyDescent="0.25">
      <c r="A4" s="16"/>
      <c r="B4" s="17"/>
      <c r="C4" s="18"/>
      <c r="D4" s="17"/>
      <c r="E4" s="17"/>
      <c r="F4" s="19"/>
    </row>
    <row r="5" spans="1:6" ht="6" customHeight="1" x14ac:dyDescent="0.2">
      <c r="A5" s="29"/>
      <c r="B5" s="7"/>
      <c r="C5" s="7"/>
      <c r="D5" s="23"/>
      <c r="E5" s="7"/>
      <c r="F5" s="8"/>
    </row>
    <row r="6" spans="1:6" ht="15" x14ac:dyDescent="0.2">
      <c r="A6" s="36" t="s">
        <v>3</v>
      </c>
      <c r="B6" s="44" t="s">
        <v>2</v>
      </c>
      <c r="C6" s="45"/>
      <c r="D6" s="24"/>
      <c r="E6" s="44" t="s">
        <v>1</v>
      </c>
      <c r="F6" s="46"/>
    </row>
    <row r="7" spans="1:6" ht="6" customHeight="1" x14ac:dyDescent="0.2">
      <c r="A7" s="37"/>
      <c r="B7" s="20"/>
      <c r="C7" s="21"/>
      <c r="D7" s="25"/>
      <c r="E7" s="20"/>
      <c r="F7" s="22"/>
    </row>
    <row r="8" spans="1:6" ht="6" customHeight="1" x14ac:dyDescent="0.2">
      <c r="A8" s="29"/>
      <c r="B8" s="23"/>
      <c r="C8" s="7"/>
      <c r="D8" s="24"/>
      <c r="E8" s="23"/>
      <c r="F8" s="8"/>
    </row>
    <row r="9" spans="1:6" ht="15" x14ac:dyDescent="0.25">
      <c r="A9" s="30"/>
      <c r="B9" s="33" t="s">
        <v>5</v>
      </c>
      <c r="C9" s="9" t="s">
        <v>4</v>
      </c>
      <c r="D9" s="26"/>
      <c r="E9" s="33" t="s">
        <v>5</v>
      </c>
      <c r="F9" s="10" t="s">
        <v>4</v>
      </c>
    </row>
    <row r="10" spans="1:6" ht="6" customHeight="1" x14ac:dyDescent="0.2">
      <c r="A10" s="30"/>
      <c r="B10" s="25"/>
      <c r="C10" s="35"/>
      <c r="D10" s="24"/>
      <c r="E10" s="25"/>
      <c r="F10" s="19"/>
    </row>
    <row r="11" spans="1:6" ht="6" customHeight="1" x14ac:dyDescent="0.2">
      <c r="A11" s="30"/>
      <c r="B11" s="24"/>
      <c r="C11" s="7"/>
      <c r="D11" s="24"/>
      <c r="E11" s="24"/>
      <c r="F11" s="8"/>
    </row>
    <row r="12" spans="1:6" ht="15" x14ac:dyDescent="0.25">
      <c r="A12" s="31" t="s">
        <v>23</v>
      </c>
      <c r="B12" s="34">
        <f>SUM(B13:B15)</f>
        <v>1430</v>
      </c>
      <c r="C12" s="11">
        <f>SUM(C13:C15)</f>
        <v>2200</v>
      </c>
      <c r="D12" s="27"/>
      <c r="E12" s="34">
        <f>SUM(E13:E15)</f>
        <v>1507</v>
      </c>
      <c r="F12" s="43">
        <f>SUM(F13:F15)</f>
        <v>2415</v>
      </c>
    </row>
    <row r="13" spans="1:6" x14ac:dyDescent="0.2">
      <c r="A13" s="30" t="s">
        <v>22</v>
      </c>
      <c r="B13" s="27"/>
      <c r="C13" s="12">
        <f>100*22</f>
        <v>2200</v>
      </c>
      <c r="D13" s="27"/>
      <c r="E13" s="27"/>
      <c r="F13" s="13">
        <f>105*23</f>
        <v>2415</v>
      </c>
    </row>
    <row r="14" spans="1:6" ht="15" x14ac:dyDescent="0.25">
      <c r="A14" s="30" t="s">
        <v>24</v>
      </c>
      <c r="B14" s="27">
        <f>100*11</f>
        <v>1100</v>
      </c>
      <c r="C14" s="11"/>
      <c r="D14" s="27"/>
      <c r="E14" s="27">
        <f>105*11</f>
        <v>1155</v>
      </c>
      <c r="F14" s="13"/>
    </row>
    <row r="15" spans="1:6" ht="15" x14ac:dyDescent="0.25">
      <c r="A15" s="30" t="s">
        <v>25</v>
      </c>
      <c r="B15" s="27">
        <f>60*5.5</f>
        <v>330</v>
      </c>
      <c r="C15" s="11"/>
      <c r="D15" s="27"/>
      <c r="E15" s="27">
        <f>64*5.5</f>
        <v>352</v>
      </c>
      <c r="F15" s="13"/>
    </row>
    <row r="16" spans="1:6" ht="6" customHeight="1" x14ac:dyDescent="0.2">
      <c r="A16" s="30"/>
      <c r="B16" s="27"/>
      <c r="C16" s="12"/>
      <c r="D16" s="27"/>
      <c r="E16" s="27"/>
      <c r="F16" s="13"/>
    </row>
    <row r="17" spans="1:6" ht="15" x14ac:dyDescent="0.25">
      <c r="A17" s="31" t="s">
        <v>13</v>
      </c>
      <c r="B17" s="27"/>
      <c r="C17" s="11">
        <v>500</v>
      </c>
      <c r="D17" s="27"/>
      <c r="E17" s="27"/>
      <c r="F17" s="42">
        <v>500</v>
      </c>
    </row>
    <row r="18" spans="1:6" ht="6" customHeight="1" x14ac:dyDescent="0.2">
      <c r="A18" s="30"/>
      <c r="B18" s="27"/>
      <c r="C18" s="12"/>
      <c r="D18" s="27"/>
      <c r="E18" s="27"/>
      <c r="F18" s="13"/>
    </row>
    <row r="19" spans="1:6" ht="15" x14ac:dyDescent="0.25">
      <c r="A19" s="31" t="s">
        <v>14</v>
      </c>
      <c r="B19" s="34">
        <f>SUM(B20:B22)</f>
        <v>430</v>
      </c>
      <c r="C19" s="11"/>
      <c r="D19" s="27"/>
      <c r="E19" s="34">
        <f>SUM(E20:E22)</f>
        <v>520</v>
      </c>
      <c r="F19" s="42"/>
    </row>
    <row r="20" spans="1:6" x14ac:dyDescent="0.2">
      <c r="A20" s="30" t="s">
        <v>6</v>
      </c>
      <c r="B20" s="27">
        <v>150</v>
      </c>
      <c r="C20" s="12"/>
      <c r="D20" s="27"/>
      <c r="E20" s="27">
        <v>160</v>
      </c>
      <c r="F20" s="13"/>
    </row>
    <row r="21" spans="1:6" x14ac:dyDescent="0.2">
      <c r="A21" s="30" t="s">
        <v>7</v>
      </c>
      <c r="B21" s="27">
        <v>80</v>
      </c>
      <c r="C21" s="12"/>
      <c r="D21" s="27"/>
      <c r="E21" s="27">
        <v>100</v>
      </c>
      <c r="F21" s="13"/>
    </row>
    <row r="22" spans="1:6" x14ac:dyDescent="0.2">
      <c r="A22" s="30" t="s">
        <v>8</v>
      </c>
      <c r="B22" s="27">
        <v>200</v>
      </c>
      <c r="C22" s="12"/>
      <c r="D22" s="27"/>
      <c r="E22" s="27">
        <v>260</v>
      </c>
      <c r="F22" s="13"/>
    </row>
    <row r="23" spans="1:6" ht="6" customHeight="1" x14ac:dyDescent="0.2">
      <c r="A23" s="30"/>
      <c r="B23" s="27"/>
      <c r="C23" s="12"/>
      <c r="D23" s="27"/>
      <c r="E23" s="27"/>
      <c r="F23" s="13"/>
    </row>
    <row r="24" spans="1:6" ht="15" x14ac:dyDescent="0.25">
      <c r="A24" s="31" t="s">
        <v>15</v>
      </c>
      <c r="B24" s="34">
        <f>SUM(B25:B28)</f>
        <v>23500</v>
      </c>
      <c r="C24" s="11">
        <f>SUM(C25:C28)</f>
        <v>24000</v>
      </c>
      <c r="D24" s="27"/>
      <c r="E24" s="34">
        <f>SUM(E25:E28)</f>
        <v>25800</v>
      </c>
      <c r="F24" s="43">
        <f>SUM(F25:F28)</f>
        <v>26000</v>
      </c>
    </row>
    <row r="25" spans="1:6" x14ac:dyDescent="0.2">
      <c r="A25" s="30" t="s">
        <v>9</v>
      </c>
      <c r="B25" s="27"/>
      <c r="C25" s="12">
        <f>40*600</f>
        <v>24000</v>
      </c>
      <c r="D25" s="27"/>
      <c r="E25" s="27"/>
      <c r="F25" s="13">
        <f>40*650</f>
        <v>26000</v>
      </c>
    </row>
    <row r="26" spans="1:6" x14ac:dyDescent="0.2">
      <c r="A26" s="30" t="s">
        <v>10</v>
      </c>
      <c r="B26" s="27">
        <v>18000</v>
      </c>
      <c r="C26" s="12"/>
      <c r="D26" s="27"/>
      <c r="E26" s="27">
        <v>19000</v>
      </c>
      <c r="F26" s="13"/>
    </row>
    <row r="27" spans="1:6" x14ac:dyDescent="0.2">
      <c r="A27" s="30" t="s">
        <v>11</v>
      </c>
      <c r="B27" s="27">
        <v>5000</v>
      </c>
      <c r="C27" s="12"/>
      <c r="D27" s="27"/>
      <c r="E27" s="27">
        <v>6300</v>
      </c>
      <c r="F27" s="13"/>
    </row>
    <row r="28" spans="1:6" x14ac:dyDescent="0.2">
      <c r="A28" s="30" t="s">
        <v>12</v>
      </c>
      <c r="B28" s="27">
        <v>500</v>
      </c>
      <c r="C28" s="12"/>
      <c r="D28" s="27"/>
      <c r="E28" s="27">
        <v>500</v>
      </c>
      <c r="F28" s="13"/>
    </row>
    <row r="29" spans="1:6" ht="6" customHeight="1" x14ac:dyDescent="0.2">
      <c r="A29" s="30"/>
      <c r="B29" s="27"/>
      <c r="C29" s="12"/>
      <c r="D29" s="27"/>
      <c r="E29" s="27"/>
      <c r="F29" s="13"/>
    </row>
    <row r="30" spans="1:6" ht="15" x14ac:dyDescent="0.25">
      <c r="A30" s="31" t="s">
        <v>18</v>
      </c>
      <c r="B30" s="34">
        <f>SUM(B31:B33)</f>
        <v>250</v>
      </c>
      <c r="C30" s="11">
        <f>SUM(C31:C33)</f>
        <v>800</v>
      </c>
      <c r="D30" s="27"/>
      <c r="E30" s="34">
        <f>SUM(E31:E33)</f>
        <v>300</v>
      </c>
      <c r="F30" s="43">
        <f>SUM(F31:F33)</f>
        <v>800</v>
      </c>
    </row>
    <row r="31" spans="1:6" x14ac:dyDescent="0.2">
      <c r="A31" s="30" t="s">
        <v>19</v>
      </c>
      <c r="B31" s="27">
        <v>50</v>
      </c>
      <c r="C31" s="12"/>
      <c r="D31" s="27"/>
      <c r="E31" s="27">
        <v>60</v>
      </c>
      <c r="F31" s="13"/>
    </row>
    <row r="32" spans="1:6" x14ac:dyDescent="0.2">
      <c r="A32" s="30" t="s">
        <v>20</v>
      </c>
      <c r="B32" s="27">
        <v>200</v>
      </c>
      <c r="C32" s="12"/>
      <c r="D32" s="27"/>
      <c r="E32" s="27">
        <v>240</v>
      </c>
      <c r="F32" s="13"/>
    </row>
    <row r="33" spans="1:6" x14ac:dyDescent="0.2">
      <c r="A33" s="30" t="s">
        <v>21</v>
      </c>
      <c r="B33" s="27"/>
      <c r="C33" s="12">
        <v>800</v>
      </c>
      <c r="D33" s="27"/>
      <c r="E33" s="27"/>
      <c r="F33" s="13">
        <v>800</v>
      </c>
    </row>
    <row r="34" spans="1:6" ht="6" customHeight="1" x14ac:dyDescent="0.2">
      <c r="A34" s="30"/>
      <c r="B34" s="27"/>
      <c r="C34" s="12"/>
      <c r="D34" s="27"/>
      <c r="E34" s="27"/>
      <c r="F34" s="13"/>
    </row>
    <row r="35" spans="1:6" ht="15" x14ac:dyDescent="0.25">
      <c r="A35" s="31" t="s">
        <v>16</v>
      </c>
      <c r="B35" s="34">
        <f>SUM(B36:B37)</f>
        <v>130</v>
      </c>
      <c r="C35" s="12"/>
      <c r="D35" s="27"/>
      <c r="E35" s="34">
        <f>SUM(E36:E37)</f>
        <v>40</v>
      </c>
      <c r="F35" s="13"/>
    </row>
    <row r="36" spans="1:6" x14ac:dyDescent="0.2">
      <c r="A36" s="30" t="s">
        <v>17</v>
      </c>
      <c r="B36" s="27">
        <v>100</v>
      </c>
      <c r="C36" s="12"/>
      <c r="D36" s="27"/>
      <c r="E36" s="27"/>
      <c r="F36" s="13"/>
    </row>
    <row r="37" spans="1:6" x14ac:dyDescent="0.2">
      <c r="A37" s="30" t="s">
        <v>26</v>
      </c>
      <c r="B37" s="27">
        <v>30</v>
      </c>
      <c r="C37" s="12"/>
      <c r="D37" s="27"/>
      <c r="E37" s="27">
        <v>40</v>
      </c>
      <c r="F37" s="13"/>
    </row>
    <row r="38" spans="1:6" ht="6" customHeight="1" x14ac:dyDescent="0.2">
      <c r="A38" s="30"/>
      <c r="B38" s="38"/>
      <c r="C38" s="39"/>
      <c r="D38" s="27"/>
      <c r="E38" s="38"/>
      <c r="F38" s="40"/>
    </row>
    <row r="39" spans="1:6" ht="6" customHeight="1" x14ac:dyDescent="0.2">
      <c r="A39" s="30"/>
      <c r="B39" s="27"/>
      <c r="C39" s="12"/>
      <c r="D39" s="27"/>
      <c r="E39" s="27"/>
      <c r="F39" s="13"/>
    </row>
    <row r="40" spans="1:6" ht="15" x14ac:dyDescent="0.25">
      <c r="A40" s="36" t="s">
        <v>27</v>
      </c>
      <c r="B40" s="34">
        <f>+B12+B17+B19+B24+B30+B35</f>
        <v>25740</v>
      </c>
      <c r="C40" s="34">
        <f>+C12+C17+C19+C24+C30+C35</f>
        <v>27500</v>
      </c>
      <c r="D40" s="27"/>
      <c r="E40" s="34">
        <f>+E12+E17+E19+E24+E30+E35</f>
        <v>28167</v>
      </c>
      <c r="F40" s="43">
        <f>+F12+F17+F19+F24+F30+F35</f>
        <v>29715</v>
      </c>
    </row>
    <row r="41" spans="1:6" ht="6" customHeight="1" x14ac:dyDescent="0.2">
      <c r="A41" s="30"/>
      <c r="B41" s="38"/>
      <c r="C41" s="39"/>
      <c r="D41" s="27"/>
      <c r="E41" s="38"/>
      <c r="F41" s="40"/>
    </row>
    <row r="42" spans="1:6" ht="6" customHeight="1" x14ac:dyDescent="0.2">
      <c r="A42" s="30"/>
      <c r="B42" s="27"/>
      <c r="C42" s="12"/>
      <c r="D42" s="27"/>
      <c r="E42" s="27"/>
      <c r="F42" s="13"/>
    </row>
    <row r="43" spans="1:6" ht="15" x14ac:dyDescent="0.25">
      <c r="A43" s="41" t="s">
        <v>28</v>
      </c>
      <c r="B43" s="27"/>
      <c r="C43" s="11">
        <f>+C40-B40</f>
        <v>1760</v>
      </c>
      <c r="D43" s="27"/>
      <c r="E43" s="27"/>
      <c r="F43" s="42">
        <f>+F40-E40</f>
        <v>1548</v>
      </c>
    </row>
    <row r="44" spans="1:6" ht="6" customHeight="1" thickBot="1" x14ac:dyDescent="0.25">
      <c r="A44" s="32"/>
      <c r="B44" s="28"/>
      <c r="C44" s="14"/>
      <c r="D44" s="28"/>
      <c r="E44" s="28"/>
      <c r="F44" s="15"/>
    </row>
    <row r="45" spans="1:6" ht="6" customHeight="1" x14ac:dyDescent="0.2">
      <c r="B45" s="3"/>
      <c r="C45" s="3"/>
      <c r="D45" s="3"/>
      <c r="E45" s="3"/>
      <c r="F45" s="3"/>
    </row>
    <row r="46" spans="1:6" ht="15" x14ac:dyDescent="0.25">
      <c r="A46" s="1" t="s">
        <v>29</v>
      </c>
      <c r="B46" s="3"/>
      <c r="C46" s="3"/>
      <c r="D46" s="3"/>
      <c r="E46" s="3"/>
      <c r="F46" s="3"/>
    </row>
    <row r="47" spans="1:6" x14ac:dyDescent="0.2">
      <c r="A47" s="2" t="s">
        <v>37</v>
      </c>
      <c r="B47" s="3"/>
      <c r="C47" s="3"/>
      <c r="D47" s="3"/>
      <c r="E47" s="3"/>
      <c r="F47" s="3"/>
    </row>
    <row r="48" spans="1:6" x14ac:dyDescent="0.2">
      <c r="A48" s="2" t="s">
        <v>31</v>
      </c>
      <c r="B48" s="3"/>
      <c r="C48" s="3"/>
      <c r="D48" s="3"/>
      <c r="E48" s="3"/>
      <c r="F48" s="3"/>
    </row>
    <row r="49" spans="1:6" ht="6" customHeight="1" x14ac:dyDescent="0.2">
      <c r="B49" s="3"/>
      <c r="C49" s="3"/>
      <c r="D49" s="3"/>
      <c r="E49" s="3"/>
      <c r="F49" s="3"/>
    </row>
    <row r="50" spans="1:6" x14ac:dyDescent="0.2">
      <c r="A50" s="2" t="s">
        <v>35</v>
      </c>
      <c r="B50" s="3"/>
      <c r="C50" s="3"/>
      <c r="D50" s="3"/>
      <c r="E50" s="3"/>
      <c r="F50" s="3"/>
    </row>
    <row r="51" spans="1:6" ht="6" customHeight="1" x14ac:dyDescent="0.2">
      <c r="B51" s="3"/>
      <c r="C51" s="3"/>
      <c r="D51" s="3"/>
      <c r="E51" s="3"/>
      <c r="F51" s="3"/>
    </row>
    <row r="52" spans="1:6" ht="15" x14ac:dyDescent="0.25">
      <c r="A52" s="1" t="s">
        <v>30</v>
      </c>
      <c r="B52" s="3"/>
      <c r="C52" s="3"/>
      <c r="D52" s="3"/>
      <c r="E52" s="3"/>
      <c r="F52" s="3"/>
    </row>
    <row r="53" spans="1:6" x14ac:dyDescent="0.2">
      <c r="A53" s="2" t="s">
        <v>32</v>
      </c>
      <c r="B53" s="3"/>
      <c r="C53" s="3"/>
      <c r="D53" s="3"/>
      <c r="E53" s="3"/>
      <c r="F53" s="3"/>
    </row>
    <row r="54" spans="1:6" x14ac:dyDescent="0.2">
      <c r="A54" s="2" t="s">
        <v>36</v>
      </c>
      <c r="B54" s="3"/>
      <c r="C54" s="3"/>
      <c r="D54" s="3"/>
      <c r="E54" s="3"/>
      <c r="F54" s="3"/>
    </row>
    <row r="55" spans="1:6" x14ac:dyDescent="0.2">
      <c r="A55" s="2" t="s">
        <v>33</v>
      </c>
    </row>
    <row r="56" spans="1:6" ht="6" customHeight="1" x14ac:dyDescent="0.2"/>
    <row r="57" spans="1:6" x14ac:dyDescent="0.2">
      <c r="A57" s="2" t="s">
        <v>34</v>
      </c>
    </row>
    <row r="58" spans="1:6" ht="6" customHeight="1" x14ac:dyDescent="0.2"/>
    <row r="59" spans="1:6" x14ac:dyDescent="0.2">
      <c r="A59" s="2" t="s">
        <v>38</v>
      </c>
    </row>
    <row r="60" spans="1:6" ht="6" customHeight="1" x14ac:dyDescent="0.2"/>
    <row r="61" spans="1:6" x14ac:dyDescent="0.2">
      <c r="A61" s="2" t="s">
        <v>42</v>
      </c>
    </row>
    <row r="62" spans="1:6" ht="6" customHeight="1" x14ac:dyDescent="0.2"/>
    <row r="63" spans="1:6" x14ac:dyDescent="0.2">
      <c r="A63" s="2" t="s">
        <v>40</v>
      </c>
    </row>
    <row r="64" spans="1:6" ht="6" customHeight="1" x14ac:dyDescent="0.2"/>
    <row r="65" spans="1:1" x14ac:dyDescent="0.2">
      <c r="A65" s="2" t="s">
        <v>41</v>
      </c>
    </row>
  </sheetData>
  <mergeCells count="3">
    <mergeCell ref="A3:F3"/>
    <mergeCell ref="B6:C6"/>
    <mergeCell ref="E6:F6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Exercice</vt:lpstr>
      <vt:lpstr>Solution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Maurice</dc:creator>
  <cp:lastModifiedBy>Maurice</cp:lastModifiedBy>
  <cp:lastPrinted>2023-06-10T16:50:44Z</cp:lastPrinted>
  <dcterms:created xsi:type="dcterms:W3CDTF">2023-06-10T15:28:55Z</dcterms:created>
  <dcterms:modified xsi:type="dcterms:W3CDTF">2023-06-22T16:44:41Z</dcterms:modified>
</cp:coreProperties>
</file>